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inspeçao\legislações 2018\ensino medio integrado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Plan1!$A$1:$L$46</definedName>
  </definedNames>
  <calcPr calcId="152511"/>
</workbook>
</file>

<file path=xl/calcChain.xml><?xml version="1.0" encoding="utf-8"?>
<calcChain xmlns="http://schemas.openxmlformats.org/spreadsheetml/2006/main">
  <c r="I27" i="1" l="1"/>
  <c r="G27" i="1"/>
  <c r="F24" i="1" l="1"/>
  <c r="E27" i="1"/>
  <c r="J27" i="1" s="1"/>
  <c r="E26" i="1" l="1"/>
  <c r="E28" i="1"/>
  <c r="E29" i="1"/>
  <c r="E25" i="1"/>
  <c r="E16" i="1"/>
  <c r="E17" i="1"/>
  <c r="E18" i="1"/>
  <c r="E19" i="1"/>
  <c r="E20" i="1"/>
  <c r="E21" i="1"/>
  <c r="E22" i="1"/>
  <c r="E23" i="1"/>
  <c r="E15" i="1"/>
  <c r="E14" i="1"/>
  <c r="E13" i="1"/>
  <c r="E12" i="1"/>
  <c r="D24" i="1"/>
  <c r="D31" i="1" s="1"/>
  <c r="G23" i="1"/>
  <c r="E30" i="1" l="1"/>
  <c r="E24" i="1"/>
  <c r="G28" i="1"/>
  <c r="I28" i="1"/>
  <c r="G29" i="1"/>
  <c r="I29" i="1"/>
  <c r="E31" i="1" l="1"/>
  <c r="J28" i="1"/>
  <c r="J29" i="1"/>
  <c r="H24" i="1"/>
  <c r="G24" i="1"/>
  <c r="I14" i="1" l="1"/>
  <c r="G14" i="1"/>
  <c r="I23" i="1"/>
  <c r="I26" i="1"/>
  <c r="I25" i="1"/>
  <c r="G26" i="1"/>
  <c r="G25" i="1"/>
  <c r="J25" i="1" s="1"/>
  <c r="I13" i="1"/>
  <c r="I15" i="1"/>
  <c r="I16" i="1"/>
  <c r="I17" i="1"/>
  <c r="I18" i="1"/>
  <c r="I19" i="1"/>
  <c r="I20" i="1"/>
  <c r="I21" i="1"/>
  <c r="I22" i="1"/>
  <c r="I12" i="1"/>
  <c r="G13" i="1"/>
  <c r="G15" i="1"/>
  <c r="G16" i="1"/>
  <c r="G17" i="1"/>
  <c r="G18" i="1"/>
  <c r="G19" i="1"/>
  <c r="G20" i="1"/>
  <c r="G21" i="1"/>
  <c r="G22" i="1"/>
  <c r="G12" i="1"/>
  <c r="J13" i="1"/>
  <c r="J14" i="1" l="1"/>
  <c r="J23" i="1"/>
  <c r="J26" i="1"/>
  <c r="J12" i="1" l="1"/>
  <c r="H30" i="1" l="1"/>
  <c r="I30" i="1" s="1"/>
  <c r="F30" i="1"/>
  <c r="G30" i="1" s="1"/>
  <c r="G31" i="1" s="1"/>
  <c r="I24" i="1"/>
  <c r="J16" i="1" l="1"/>
  <c r="J20" i="1"/>
  <c r="J22" i="1"/>
  <c r="J18" i="1"/>
  <c r="F31" i="1"/>
  <c r="J15" i="1"/>
  <c r="J17" i="1"/>
  <c r="J19" i="1"/>
  <c r="J21" i="1"/>
  <c r="H31" i="1"/>
  <c r="J24" i="1" l="1"/>
  <c r="I31" i="1"/>
  <c r="J30" i="1" l="1"/>
  <c r="J31" i="1" s="1"/>
</calcChain>
</file>

<file path=xl/sharedStrings.xml><?xml version="1.0" encoding="utf-8"?>
<sst xmlns="http://schemas.openxmlformats.org/spreadsheetml/2006/main" count="63" uniqueCount="57">
  <si>
    <t xml:space="preserve">MATRIZ CURRICULAR ENSINO MÉDIO INTEGRAL E INTEGRADO </t>
  </si>
  <si>
    <t>Área</t>
  </si>
  <si>
    <t>Conteúdos</t>
  </si>
  <si>
    <t>1º Ano</t>
  </si>
  <si>
    <t>2º Ano</t>
  </si>
  <si>
    <t>3º Ano</t>
  </si>
  <si>
    <t>Total</t>
  </si>
  <si>
    <t>AS</t>
  </si>
  <si>
    <t>CH/HR</t>
  </si>
  <si>
    <t>Base Nacional Comum</t>
  </si>
  <si>
    <t>Linguagens, códigos e suas tecnologias</t>
  </si>
  <si>
    <t>Língua Portuguesa</t>
  </si>
  <si>
    <t>Educação Física</t>
  </si>
  <si>
    <t>Arte</t>
  </si>
  <si>
    <t/>
  </si>
  <si>
    <t>Lingua Estrangeira Moderna</t>
  </si>
  <si>
    <t>Matemática e suas tecnologias</t>
  </si>
  <si>
    <t>Matemática</t>
  </si>
  <si>
    <t>Ciências da natureza e suas tecnologias</t>
  </si>
  <si>
    <t>Física</t>
  </si>
  <si>
    <t>Química</t>
  </si>
  <si>
    <t>Biologia</t>
  </si>
  <si>
    <t>Ciências Humanas e suas tecnologias</t>
  </si>
  <si>
    <t>Geografia</t>
  </si>
  <si>
    <t>História</t>
  </si>
  <si>
    <t>Sociologia</t>
  </si>
  <si>
    <t>Filosofia</t>
  </si>
  <si>
    <t>Subtotal 1</t>
  </si>
  <si>
    <t>Pesquisa e Inovação tecnológica</t>
  </si>
  <si>
    <t>Pesquisa e Intervenção</t>
  </si>
  <si>
    <t xml:space="preserve">Multiplas Linguagens, Comunicação e Mídias </t>
  </si>
  <si>
    <t>Cultura, artes e cidadania</t>
  </si>
  <si>
    <t>INDICADORES FIXOS:</t>
  </si>
  <si>
    <t>Dias letivos:</t>
  </si>
  <si>
    <t>dias</t>
  </si>
  <si>
    <t>Semanas letivas:</t>
  </si>
  <si>
    <t>semanas</t>
  </si>
  <si>
    <t>Duração do módulo aula:</t>
  </si>
  <si>
    <t>minutos</t>
  </si>
  <si>
    <t>Legenda:</t>
  </si>
  <si>
    <t>AS - Aulas Semanais</t>
  </si>
  <si>
    <t>CH - Carga Horária / Hora Relógio</t>
  </si>
  <si>
    <t>Nome:</t>
  </si>
  <si>
    <t>MASP:</t>
  </si>
  <si>
    <t>1º sem</t>
  </si>
  <si>
    <t>Parte Flexível  - Campos de Integração Curricular</t>
  </si>
  <si>
    <t xml:space="preserve"> 1) As disposições das Leis Federais nº 10.639/2003 e nº 11.645/2008, que tratam do ensino da História e Cultura Afro-Brasileira e Indigena bem como da Lei Federal nº 11.769/2008, que trata da obrigatoriedade do ensino de Música na Educaçõa Básica, devem ser contempladas nos conteúdos curriculares afins.</t>
  </si>
  <si>
    <t>Observações:</t>
  </si>
  <si>
    <t>Subtotal 2</t>
  </si>
  <si>
    <t>Inserir cabeçalho com identificação da escola</t>
  </si>
  <si>
    <t>Parte Diversificada</t>
  </si>
  <si>
    <t>*</t>
  </si>
  <si>
    <t>Resolução SEE nº 2842, de 13 de janeiro de 2016 - Portaria MEC nº 727 , de 14 de junho de 2017</t>
  </si>
  <si>
    <t>2) Observar as disposições da Lei Federal nº 11.161/05</t>
  </si>
  <si>
    <t>Aprofundamento do ENEM</t>
  </si>
  <si>
    <t xml:space="preserve">* - Os componentes curriculares relativos aos campos de integração curricular não descritos serão definidos anualmente a partir de consulta prévia aos alunos. </t>
  </si>
  <si>
    <t>3) Cada campo da parte flexível do currículo, poderá conter de um a dois componentes curriculares, respeitando o módulo semanal, já definido.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</si>
</sst>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readingOrder="1"/>
    </xf>
    <xf numFmtId="0" fontId="0" fillId="0" borderId="0" xfId="0" applyAlignment="1">
      <alignment vertical="center"/>
    </xf>
    <xf numFmtId="0" fontId="8" fillId="2" borderId="14" xfId="0" applyFont="1" applyFill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0" fillId="0" borderId="21" xfId="0" applyBorder="1"/>
    <xf numFmtId="164" fontId="0" fillId="3" borderId="23" xfId="0" quotePrefix="1" applyNumberFormat="1" applyFill="1" applyBorder="1" applyAlignment="1">
      <alignment horizontal="center" vertical="center"/>
    </xf>
    <xf numFmtId="0" fontId="0" fillId="0" borderId="24" xfId="0" applyBorder="1"/>
    <xf numFmtId="0" fontId="0" fillId="3" borderId="25" xfId="0" applyFill="1" applyBorder="1" applyAlignment="1">
      <alignment horizontal="center" vertical="center"/>
    </xf>
    <xf numFmtId="164" fontId="0" fillId="3" borderId="26" xfId="0" quotePrefix="1" applyNumberFormat="1" applyFill="1" applyBorder="1" applyAlignment="1">
      <alignment horizontal="center" vertical="center"/>
    </xf>
    <xf numFmtId="0" fontId="0" fillId="0" borderId="0" xfId="0" quotePrefix="1"/>
    <xf numFmtId="0" fontId="0" fillId="3" borderId="15" xfId="0" quotePrefix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/>
    </xf>
    <xf numFmtId="164" fontId="9" fillId="2" borderId="31" xfId="0" applyNumberFormat="1" applyFon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3" borderId="27" xfId="0" quotePrefix="1" applyFill="1" applyBorder="1" applyAlignment="1">
      <alignment horizontal="center" vertical="center"/>
    </xf>
    <xf numFmtId="0" fontId="0" fillId="2" borderId="17" xfId="0" applyFill="1" applyBorder="1" applyAlignment="1"/>
    <xf numFmtId="0" fontId="0" fillId="2" borderId="18" xfId="0" applyFill="1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16" xfId="0" applyBorder="1"/>
    <xf numFmtId="0" fontId="8" fillId="2" borderId="3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164" fontId="0" fillId="0" borderId="0" xfId="0" applyNumberFormat="1" applyAlignment="1">
      <alignment vertical="center"/>
    </xf>
    <xf numFmtId="164" fontId="0" fillId="2" borderId="23" xfId="0" quotePrefix="1" applyNumberFormat="1" applyFill="1" applyBorder="1" applyAlignment="1">
      <alignment horizontal="center" vertical="center"/>
    </xf>
    <xf numFmtId="164" fontId="0" fillId="3" borderId="20" xfId="0" quotePrefix="1" applyNumberFormat="1" applyFill="1" applyBorder="1" applyAlignment="1">
      <alignment horizontal="center" vertical="center"/>
    </xf>
    <xf numFmtId="164" fontId="0" fillId="2" borderId="36" xfId="0" quotePrefix="1" applyNumberFormat="1" applyFill="1" applyBorder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textRotation="90"/>
    </xf>
    <xf numFmtId="164" fontId="0" fillId="3" borderId="37" xfId="0" quotePrefix="1" applyNumberForma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textRotation="90" wrapText="1"/>
    </xf>
    <xf numFmtId="164" fontId="0" fillId="3" borderId="13" xfId="0" applyNumberFormat="1" applyFill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164" fontId="0" fillId="3" borderId="38" xfId="0" applyNumberForma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0" fillId="3" borderId="42" xfId="0" quotePrefix="1" applyFill="1" applyBorder="1" applyAlignment="1">
      <alignment horizontal="center" vertical="center"/>
    </xf>
    <xf numFmtId="0" fontId="0" fillId="3" borderId="43" xfId="0" quotePrefix="1" applyFill="1" applyBorder="1" applyAlignment="1">
      <alignment horizontal="center" vertical="center"/>
    </xf>
    <xf numFmtId="0" fontId="0" fillId="0" borderId="31" xfId="0" applyBorder="1"/>
    <xf numFmtId="0" fontId="0" fillId="0" borderId="26" xfId="0" applyFill="1" applyBorder="1"/>
    <xf numFmtId="0" fontId="0" fillId="0" borderId="38" xfId="0" applyFill="1" applyBorder="1"/>
    <xf numFmtId="0" fontId="8" fillId="2" borderId="12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7" xfId="0" applyFont="1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2" borderId="4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readingOrder="1"/>
    </xf>
    <xf numFmtId="0" fontId="2" fillId="0" borderId="2" xfId="0" applyFont="1" applyBorder="1" applyAlignment="1">
      <alignment horizontal="center" readingOrder="1"/>
    </xf>
    <xf numFmtId="0" fontId="2" fillId="0" borderId="3" xfId="0" applyFont="1" applyBorder="1" applyAlignment="1">
      <alignment horizontal="center" readingOrder="1"/>
    </xf>
    <xf numFmtId="0" fontId="11" fillId="0" borderId="4" xfId="0" applyFont="1" applyBorder="1" applyAlignment="1">
      <alignment horizontal="center" readingOrder="1"/>
    </xf>
    <xf numFmtId="0" fontId="4" fillId="0" borderId="0" xfId="0" applyFont="1" applyBorder="1" applyAlignment="1">
      <alignment horizontal="center" readingOrder="1"/>
    </xf>
    <xf numFmtId="0" fontId="4" fillId="0" borderId="5" xfId="0" applyFont="1" applyBorder="1" applyAlignment="1">
      <alignment horizontal="center" readingOrder="1"/>
    </xf>
    <xf numFmtId="0" fontId="4" fillId="0" borderId="4" xfId="0" applyFont="1" applyBorder="1" applyAlignment="1">
      <alignment horizontal="center" readingOrder="1"/>
    </xf>
    <xf numFmtId="0" fontId="4" fillId="0" borderId="6" xfId="0" applyFont="1" applyBorder="1" applyAlignment="1">
      <alignment horizontal="center"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7" fillId="0" borderId="3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topLeftCell="A4" zoomScaleNormal="100" zoomScaleSheetLayoutView="100" workbookViewId="0">
      <selection activeCell="E25" sqref="E25"/>
    </sheetView>
  </sheetViews>
  <sheetFormatPr defaultRowHeight="15" x14ac:dyDescent="0.25"/>
  <cols>
    <col min="1" max="1" width="5" customWidth="1"/>
    <col min="2" max="2" width="16.5703125" customWidth="1"/>
    <col min="3" max="3" width="27.5703125" customWidth="1"/>
    <col min="4" max="4" width="7.42578125" customWidth="1"/>
    <col min="5" max="5" width="8.42578125" customWidth="1"/>
    <col min="6" max="6" width="7.42578125" customWidth="1"/>
    <col min="7" max="7" width="8.42578125" customWidth="1"/>
    <col min="8" max="8" width="7.42578125" customWidth="1"/>
    <col min="9" max="9" width="8.42578125" customWidth="1"/>
    <col min="10" max="10" width="8.28515625" customWidth="1"/>
    <col min="11" max="11" width="0" hidden="1" customWidth="1"/>
    <col min="12" max="12" width="9.85546875" customWidth="1"/>
    <col min="13" max="13" width="0.28515625" customWidth="1"/>
  </cols>
  <sheetData>
    <row r="1" spans="1:13" s="1" customFormat="1" ht="12.75" x14ac:dyDescent="0.2">
      <c r="A1" s="81"/>
      <c r="B1" s="82"/>
      <c r="C1" s="82"/>
      <c r="D1" s="82"/>
      <c r="E1" s="82"/>
      <c r="F1" s="82"/>
      <c r="G1" s="82"/>
      <c r="H1" s="82"/>
      <c r="I1" s="82"/>
      <c r="J1" s="83"/>
    </row>
    <row r="2" spans="1:13" s="1" customFormat="1" ht="12.75" x14ac:dyDescent="0.2">
      <c r="A2" s="84" t="s">
        <v>49</v>
      </c>
      <c r="B2" s="85"/>
      <c r="C2" s="85"/>
      <c r="D2" s="85"/>
      <c r="E2" s="85"/>
      <c r="F2" s="85"/>
      <c r="G2" s="85"/>
      <c r="H2" s="85"/>
      <c r="I2" s="85"/>
      <c r="J2" s="86"/>
    </row>
    <row r="3" spans="1:13" s="1" customFormat="1" ht="12.75" x14ac:dyDescent="0.2">
      <c r="A3" s="87"/>
      <c r="B3" s="85"/>
      <c r="C3" s="85"/>
      <c r="D3" s="85"/>
      <c r="E3" s="85"/>
      <c r="F3" s="85"/>
      <c r="G3" s="85"/>
      <c r="H3" s="85"/>
      <c r="I3" s="85"/>
      <c r="J3" s="86"/>
    </row>
    <row r="4" spans="1:13" s="1" customFormat="1" ht="12.75" x14ac:dyDescent="0.2">
      <c r="A4" s="87"/>
      <c r="B4" s="85"/>
      <c r="C4" s="85"/>
      <c r="D4" s="85"/>
      <c r="E4" s="85"/>
      <c r="F4" s="85"/>
      <c r="G4" s="85"/>
      <c r="H4" s="85"/>
      <c r="I4" s="85"/>
      <c r="J4" s="86"/>
    </row>
    <row r="5" spans="1:13" s="1" customFormat="1" ht="13.5" thickBot="1" x14ac:dyDescent="0.25">
      <c r="A5" s="88" t="s">
        <v>52</v>
      </c>
      <c r="B5" s="89"/>
      <c r="C5" s="89"/>
      <c r="D5" s="89"/>
      <c r="E5" s="89"/>
      <c r="F5" s="89"/>
      <c r="G5" s="89"/>
      <c r="H5" s="89"/>
      <c r="I5" s="89"/>
      <c r="J5" s="90"/>
    </row>
    <row r="6" spans="1:13" s="1" customFormat="1" ht="7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7.5" customHeight="1" thickBot="1" x14ac:dyDescent="0.3">
      <c r="A7" s="37"/>
      <c r="B7" s="38"/>
      <c r="C7" s="38"/>
      <c r="D7" s="38"/>
      <c r="E7" s="3"/>
      <c r="F7" s="3"/>
      <c r="G7" s="3"/>
      <c r="H7" s="3"/>
      <c r="I7" s="3"/>
      <c r="J7" s="3"/>
      <c r="K7" s="3"/>
      <c r="L7" s="3"/>
    </row>
    <row r="8" spans="1:13" ht="19.5" thickBot="1" x14ac:dyDescent="0.35">
      <c r="A8" s="91" t="s">
        <v>0</v>
      </c>
      <c r="B8" s="92"/>
      <c r="C8" s="92"/>
      <c r="D8" s="92"/>
      <c r="E8" s="92"/>
      <c r="F8" s="92"/>
      <c r="G8" s="92"/>
      <c r="H8" s="92"/>
      <c r="I8" s="92"/>
      <c r="J8" s="93"/>
    </row>
    <row r="9" spans="1:13" x14ac:dyDescent="0.25">
      <c r="A9" s="94" t="s">
        <v>1</v>
      </c>
      <c r="B9" s="4"/>
      <c r="C9" s="96" t="s">
        <v>2</v>
      </c>
      <c r="D9" s="98" t="s">
        <v>3</v>
      </c>
      <c r="E9" s="99"/>
      <c r="F9" s="98" t="s">
        <v>4</v>
      </c>
      <c r="G9" s="99"/>
      <c r="H9" s="98" t="s">
        <v>5</v>
      </c>
      <c r="I9" s="99"/>
      <c r="J9" s="100" t="s">
        <v>6</v>
      </c>
      <c r="M9" s="43">
        <v>0.69444444444444453</v>
      </c>
    </row>
    <row r="10" spans="1:13" x14ac:dyDescent="0.25">
      <c r="A10" s="94"/>
      <c r="B10" s="4"/>
      <c r="C10" s="96"/>
      <c r="D10" s="102">
        <v>2018</v>
      </c>
      <c r="E10" s="103"/>
      <c r="F10" s="102">
        <v>2019</v>
      </c>
      <c r="G10" s="103"/>
      <c r="H10" s="102">
        <v>2020</v>
      </c>
      <c r="I10" s="103"/>
      <c r="J10" s="100"/>
    </row>
    <row r="11" spans="1:13" ht="15.75" thickBot="1" x14ac:dyDescent="0.3">
      <c r="A11" s="95"/>
      <c r="B11" s="4"/>
      <c r="C11" s="97"/>
      <c r="D11" s="5" t="s">
        <v>44</v>
      </c>
      <c r="E11" s="6" t="s">
        <v>8</v>
      </c>
      <c r="F11" s="5" t="s">
        <v>7</v>
      </c>
      <c r="G11" s="6" t="s">
        <v>8</v>
      </c>
      <c r="H11" s="5" t="s">
        <v>7</v>
      </c>
      <c r="I11" s="6" t="s">
        <v>8</v>
      </c>
      <c r="J11" s="101"/>
    </row>
    <row r="12" spans="1:13" ht="15.75" thickTop="1" x14ac:dyDescent="0.25">
      <c r="A12" s="61" t="s">
        <v>9</v>
      </c>
      <c r="B12" s="64" t="s">
        <v>10</v>
      </c>
      <c r="C12" s="7" t="s">
        <v>11</v>
      </c>
      <c r="D12" s="10">
        <v>6</v>
      </c>
      <c r="E12" s="8">
        <f>D12*2*$M$9</f>
        <v>8.3333333333333339</v>
      </c>
      <c r="F12" s="10">
        <v>6</v>
      </c>
      <c r="G12" s="8">
        <f t="shared" ref="G12:G25" si="0">F12*2*$M$9</f>
        <v>8.3333333333333339</v>
      </c>
      <c r="H12" s="10">
        <v>6</v>
      </c>
      <c r="I12" s="8">
        <f>H12*2*$M$9</f>
        <v>8.3333333333333339</v>
      </c>
      <c r="J12" s="14">
        <f>SUM(E12,G12,I12)</f>
        <v>25</v>
      </c>
    </row>
    <row r="13" spans="1:13" x14ac:dyDescent="0.25">
      <c r="A13" s="62"/>
      <c r="B13" s="65"/>
      <c r="C13" s="9" t="s">
        <v>12</v>
      </c>
      <c r="D13" s="10">
        <v>2</v>
      </c>
      <c r="E13" s="8">
        <f>D13*2*$M$9</f>
        <v>2.7777777777777781</v>
      </c>
      <c r="F13" s="10">
        <v>2</v>
      </c>
      <c r="G13" s="8">
        <f t="shared" si="0"/>
        <v>2.7777777777777781</v>
      </c>
      <c r="H13" s="10">
        <v>2</v>
      </c>
      <c r="I13" s="8">
        <f t="shared" ref="I13:I24" si="1">H13*2*$M$9</f>
        <v>2.7777777777777781</v>
      </c>
      <c r="J13" s="14">
        <f>SUM(E13,G13,I13)</f>
        <v>8.3333333333333339</v>
      </c>
    </row>
    <row r="14" spans="1:13" ht="15.75" thickBot="1" x14ac:dyDescent="0.3">
      <c r="A14" s="62"/>
      <c r="B14" s="66"/>
      <c r="C14" s="9" t="s">
        <v>13</v>
      </c>
      <c r="D14" s="10">
        <v>1</v>
      </c>
      <c r="E14" s="8">
        <f>D14*2*$M$9</f>
        <v>1.3888888888888891</v>
      </c>
      <c r="F14" s="10">
        <v>1</v>
      </c>
      <c r="G14" s="8">
        <f t="shared" si="0"/>
        <v>1.3888888888888891</v>
      </c>
      <c r="H14" s="10">
        <v>1</v>
      </c>
      <c r="I14" s="8">
        <f t="shared" si="1"/>
        <v>1.3888888888888891</v>
      </c>
      <c r="J14" s="11">
        <f t="shared" ref="J14" si="2">SUM(E14,G14,I14)</f>
        <v>4.166666666666667</v>
      </c>
      <c r="L14" s="12"/>
    </row>
    <row r="15" spans="1:13" ht="25.5" thickTop="1" thickBot="1" x14ac:dyDescent="0.3">
      <c r="A15" s="62"/>
      <c r="B15" s="41" t="s">
        <v>16</v>
      </c>
      <c r="C15" s="42" t="s">
        <v>17</v>
      </c>
      <c r="D15" s="39">
        <v>6</v>
      </c>
      <c r="E15" s="8">
        <f>D15*2*$M$9</f>
        <v>8.3333333333333339</v>
      </c>
      <c r="F15" s="39">
        <v>6</v>
      </c>
      <c r="G15" s="8">
        <f t="shared" si="0"/>
        <v>8.3333333333333339</v>
      </c>
      <c r="H15" s="39">
        <v>6</v>
      </c>
      <c r="I15" s="8">
        <f t="shared" si="1"/>
        <v>8.3333333333333339</v>
      </c>
      <c r="J15" s="11">
        <f t="shared" ref="J15:J22" si="3">SUM(E15,G15,I15)</f>
        <v>25</v>
      </c>
    </row>
    <row r="16" spans="1:13" ht="15.75" thickTop="1" x14ac:dyDescent="0.25">
      <c r="A16" s="62"/>
      <c r="B16" s="67" t="s">
        <v>18</v>
      </c>
      <c r="C16" s="40" t="s">
        <v>19</v>
      </c>
      <c r="D16" s="39">
        <v>2</v>
      </c>
      <c r="E16" s="8">
        <f t="shared" ref="E16:E23" si="4">D16*2*$M$9</f>
        <v>2.7777777777777781</v>
      </c>
      <c r="F16" s="39">
        <v>2</v>
      </c>
      <c r="G16" s="8">
        <f t="shared" si="0"/>
        <v>2.7777777777777781</v>
      </c>
      <c r="H16" s="39">
        <v>2</v>
      </c>
      <c r="I16" s="8">
        <f t="shared" si="1"/>
        <v>2.7777777777777781</v>
      </c>
      <c r="J16" s="11">
        <f t="shared" si="3"/>
        <v>8.3333333333333339</v>
      </c>
    </row>
    <row r="17" spans="1:12" x14ac:dyDescent="0.25">
      <c r="A17" s="62"/>
      <c r="B17" s="68"/>
      <c r="C17" s="40" t="s">
        <v>20</v>
      </c>
      <c r="D17" s="39">
        <v>2</v>
      </c>
      <c r="E17" s="8">
        <f t="shared" si="4"/>
        <v>2.7777777777777781</v>
      </c>
      <c r="F17" s="39">
        <v>2</v>
      </c>
      <c r="G17" s="8">
        <f t="shared" si="0"/>
        <v>2.7777777777777781</v>
      </c>
      <c r="H17" s="39">
        <v>2</v>
      </c>
      <c r="I17" s="8">
        <f t="shared" si="1"/>
        <v>2.7777777777777781</v>
      </c>
      <c r="J17" s="11">
        <f t="shared" si="3"/>
        <v>8.3333333333333339</v>
      </c>
    </row>
    <row r="18" spans="1:12" ht="15.75" thickBot="1" x14ac:dyDescent="0.3">
      <c r="A18" s="62"/>
      <c r="B18" s="69"/>
      <c r="C18" s="40" t="s">
        <v>21</v>
      </c>
      <c r="D18" s="39">
        <v>2</v>
      </c>
      <c r="E18" s="8">
        <f t="shared" si="4"/>
        <v>2.7777777777777781</v>
      </c>
      <c r="F18" s="39">
        <v>2</v>
      </c>
      <c r="G18" s="8">
        <f t="shared" si="0"/>
        <v>2.7777777777777781</v>
      </c>
      <c r="H18" s="39">
        <v>2</v>
      </c>
      <c r="I18" s="8">
        <f t="shared" si="1"/>
        <v>2.7777777777777781</v>
      </c>
      <c r="J18" s="11">
        <f t="shared" si="3"/>
        <v>8.3333333333333339</v>
      </c>
    </row>
    <row r="19" spans="1:12" ht="15.75" thickTop="1" x14ac:dyDescent="0.25">
      <c r="A19" s="62"/>
      <c r="B19" s="67" t="s">
        <v>22</v>
      </c>
      <c r="C19" s="9" t="s">
        <v>23</v>
      </c>
      <c r="D19" s="10">
        <v>2</v>
      </c>
      <c r="E19" s="8">
        <f t="shared" si="4"/>
        <v>2.7777777777777781</v>
      </c>
      <c r="F19" s="10">
        <v>2</v>
      </c>
      <c r="G19" s="8">
        <f t="shared" si="0"/>
        <v>2.7777777777777781</v>
      </c>
      <c r="H19" s="10">
        <v>2</v>
      </c>
      <c r="I19" s="8">
        <f t="shared" si="1"/>
        <v>2.7777777777777781</v>
      </c>
      <c r="J19" s="11">
        <f t="shared" si="3"/>
        <v>8.3333333333333339</v>
      </c>
    </row>
    <row r="20" spans="1:12" x14ac:dyDescent="0.25">
      <c r="A20" s="62"/>
      <c r="B20" s="68"/>
      <c r="C20" s="9" t="s">
        <v>24</v>
      </c>
      <c r="D20" s="10">
        <v>2</v>
      </c>
      <c r="E20" s="8">
        <f t="shared" si="4"/>
        <v>2.7777777777777781</v>
      </c>
      <c r="F20" s="10">
        <v>2</v>
      </c>
      <c r="G20" s="8">
        <f t="shared" si="0"/>
        <v>2.7777777777777781</v>
      </c>
      <c r="H20" s="10">
        <v>2</v>
      </c>
      <c r="I20" s="8">
        <f t="shared" si="1"/>
        <v>2.7777777777777781</v>
      </c>
      <c r="J20" s="11">
        <f t="shared" si="3"/>
        <v>8.3333333333333339</v>
      </c>
    </row>
    <row r="21" spans="1:12" x14ac:dyDescent="0.25">
      <c r="A21" s="62"/>
      <c r="B21" s="68"/>
      <c r="C21" s="9" t="s">
        <v>25</v>
      </c>
      <c r="D21" s="10">
        <v>1</v>
      </c>
      <c r="E21" s="8">
        <f t="shared" si="4"/>
        <v>1.3888888888888891</v>
      </c>
      <c r="F21" s="10">
        <v>1</v>
      </c>
      <c r="G21" s="8">
        <f t="shared" si="0"/>
        <v>1.3888888888888891</v>
      </c>
      <c r="H21" s="10">
        <v>1</v>
      </c>
      <c r="I21" s="8">
        <f t="shared" si="1"/>
        <v>1.3888888888888891</v>
      </c>
      <c r="J21" s="11">
        <f t="shared" si="3"/>
        <v>4.166666666666667</v>
      </c>
    </row>
    <row r="22" spans="1:12" ht="15.75" thickBot="1" x14ac:dyDescent="0.3">
      <c r="A22" s="62"/>
      <c r="B22" s="69"/>
      <c r="C22" s="9" t="s">
        <v>26</v>
      </c>
      <c r="D22" s="10">
        <v>1</v>
      </c>
      <c r="E22" s="8">
        <f t="shared" si="4"/>
        <v>1.3888888888888891</v>
      </c>
      <c r="F22" s="10">
        <v>1</v>
      </c>
      <c r="G22" s="49">
        <f t="shared" si="0"/>
        <v>1.3888888888888891</v>
      </c>
      <c r="H22" s="10">
        <v>1</v>
      </c>
      <c r="I22" s="49">
        <f t="shared" si="1"/>
        <v>1.3888888888888891</v>
      </c>
      <c r="J22" s="11">
        <f t="shared" si="3"/>
        <v>4.166666666666667</v>
      </c>
    </row>
    <row r="23" spans="1:12" ht="16.5" thickTop="1" thickBot="1" x14ac:dyDescent="0.3">
      <c r="A23" s="62"/>
      <c r="B23" s="41" t="s">
        <v>50</v>
      </c>
      <c r="C23" s="9" t="s">
        <v>15</v>
      </c>
      <c r="D23" s="13">
        <v>3</v>
      </c>
      <c r="E23" s="8">
        <f t="shared" si="4"/>
        <v>4.166666666666667</v>
      </c>
      <c r="F23" s="13">
        <v>3</v>
      </c>
      <c r="G23" s="45">
        <f t="shared" si="0"/>
        <v>4.166666666666667</v>
      </c>
      <c r="H23" s="13">
        <v>3</v>
      </c>
      <c r="I23" s="45">
        <f t="shared" si="1"/>
        <v>4.166666666666667</v>
      </c>
      <c r="J23" s="14">
        <f t="shared" ref="J23" si="5">SUM(E23,G23,I23)</f>
        <v>12.5</v>
      </c>
    </row>
    <row r="24" spans="1:12" ht="16.5" thickTop="1" thickBot="1" x14ac:dyDescent="0.3">
      <c r="A24" s="63"/>
      <c r="B24" s="48"/>
      <c r="C24" s="36" t="s">
        <v>27</v>
      </c>
      <c r="D24" s="16">
        <f>SUM(D12:D23)</f>
        <v>30</v>
      </c>
      <c r="E24" s="46">
        <f>SUM(E12:E23)</f>
        <v>41.666666666666664</v>
      </c>
      <c r="F24" s="16">
        <f>SUM(F12:F23)</f>
        <v>30</v>
      </c>
      <c r="G24" s="46">
        <f t="shared" si="0"/>
        <v>41.666666666666671</v>
      </c>
      <c r="H24" s="16">
        <f>SUM(H12:H23)</f>
        <v>30</v>
      </c>
      <c r="I24" s="46">
        <f t="shared" si="1"/>
        <v>41.666666666666671</v>
      </c>
      <c r="J24" s="18">
        <f>SUM(J12:J23)</f>
        <v>124.99999999999999</v>
      </c>
    </row>
    <row r="25" spans="1:12" ht="15.75" customHeight="1" thickTop="1" x14ac:dyDescent="0.25">
      <c r="A25" s="71" t="s">
        <v>45</v>
      </c>
      <c r="B25" s="74" t="s">
        <v>28</v>
      </c>
      <c r="C25" s="58" t="s">
        <v>29</v>
      </c>
      <c r="D25" s="56">
        <v>1</v>
      </c>
      <c r="E25" s="8">
        <f>D25*2*$M$9</f>
        <v>1.3888888888888891</v>
      </c>
      <c r="F25" s="19">
        <v>1</v>
      </c>
      <c r="G25" s="8">
        <f t="shared" si="0"/>
        <v>1.3888888888888891</v>
      </c>
      <c r="H25" s="19">
        <v>1</v>
      </c>
      <c r="I25" s="8">
        <f>H25*2*$M$9</f>
        <v>1.3888888888888891</v>
      </c>
      <c r="J25" s="53">
        <f t="shared" ref="J25:J30" si="6">SUM(E25,G25,I25)</f>
        <v>4.166666666666667</v>
      </c>
    </row>
    <row r="26" spans="1:12" x14ac:dyDescent="0.25">
      <c r="A26" s="72"/>
      <c r="B26" s="75"/>
      <c r="C26" s="59" t="s">
        <v>51</v>
      </c>
      <c r="D26" s="57">
        <v>4</v>
      </c>
      <c r="E26" s="8">
        <f t="shared" ref="E26:I29" si="7">D26*2*$M$9</f>
        <v>5.5555555555555562</v>
      </c>
      <c r="F26" s="20">
        <v>4</v>
      </c>
      <c r="G26" s="8">
        <f t="shared" ref="G26:G30" si="8">F26*2*$M$9</f>
        <v>5.5555555555555562</v>
      </c>
      <c r="H26" s="20">
        <v>4</v>
      </c>
      <c r="I26" s="8">
        <f t="shared" ref="I26:I30" si="9">H26*2*$M$9</f>
        <v>5.5555555555555562</v>
      </c>
      <c r="J26" s="52">
        <f t="shared" si="6"/>
        <v>16.666666666666668</v>
      </c>
      <c r="L26" s="12" t="s">
        <v>14</v>
      </c>
    </row>
    <row r="27" spans="1:12" x14ac:dyDescent="0.25">
      <c r="A27" s="72"/>
      <c r="B27" s="80" t="s">
        <v>30</v>
      </c>
      <c r="C27" s="59" t="s">
        <v>54</v>
      </c>
      <c r="D27" s="57">
        <v>2</v>
      </c>
      <c r="E27" s="8">
        <f t="shared" si="7"/>
        <v>2.7777777777777781</v>
      </c>
      <c r="F27" s="20">
        <v>2</v>
      </c>
      <c r="G27" s="8">
        <f t="shared" si="7"/>
        <v>2.7777777777777781</v>
      </c>
      <c r="H27" s="20">
        <v>2</v>
      </c>
      <c r="I27" s="8">
        <f t="shared" si="7"/>
        <v>2.7777777777777781</v>
      </c>
      <c r="J27" s="14">
        <f t="shared" si="6"/>
        <v>8.3333333333333339</v>
      </c>
      <c r="L27" s="12"/>
    </row>
    <row r="28" spans="1:12" x14ac:dyDescent="0.25">
      <c r="A28" s="72"/>
      <c r="B28" s="75"/>
      <c r="C28" s="59" t="s">
        <v>51</v>
      </c>
      <c r="D28" s="57">
        <v>4</v>
      </c>
      <c r="E28" s="8">
        <f t="shared" si="7"/>
        <v>5.5555555555555562</v>
      </c>
      <c r="F28" s="20">
        <v>4</v>
      </c>
      <c r="G28" s="8">
        <f t="shared" si="8"/>
        <v>5.5555555555555562</v>
      </c>
      <c r="H28" s="20">
        <v>4</v>
      </c>
      <c r="I28" s="8">
        <f t="shared" si="9"/>
        <v>5.5555555555555562</v>
      </c>
      <c r="J28" s="52">
        <f t="shared" si="6"/>
        <v>16.666666666666668</v>
      </c>
    </row>
    <row r="29" spans="1:12" ht="24.75" thickBot="1" x14ac:dyDescent="0.3">
      <c r="A29" s="72"/>
      <c r="B29" s="55" t="s">
        <v>31</v>
      </c>
      <c r="C29" s="60" t="s">
        <v>51</v>
      </c>
      <c r="D29" s="57">
        <v>4</v>
      </c>
      <c r="E29" s="45">
        <f t="shared" si="7"/>
        <v>5.5555555555555562</v>
      </c>
      <c r="F29" s="20">
        <v>4</v>
      </c>
      <c r="G29" s="45">
        <f t="shared" si="8"/>
        <v>5.5555555555555562</v>
      </c>
      <c r="H29" s="20">
        <v>4</v>
      </c>
      <c r="I29" s="45">
        <f t="shared" si="9"/>
        <v>5.5555555555555562</v>
      </c>
      <c r="J29" s="54">
        <f t="shared" si="6"/>
        <v>16.666666666666668</v>
      </c>
    </row>
    <row r="30" spans="1:12" ht="16.5" thickTop="1" thickBot="1" x14ac:dyDescent="0.3">
      <c r="A30" s="73"/>
      <c r="B30" s="51"/>
      <c r="C30" s="50" t="s">
        <v>48</v>
      </c>
      <c r="D30" s="16">
        <v>15</v>
      </c>
      <c r="E30" s="44">
        <f>SUM(E25:E29)</f>
        <v>20.833333333333336</v>
      </c>
      <c r="F30" s="16">
        <f>SUM(F25:F29)</f>
        <v>15</v>
      </c>
      <c r="G30" s="46">
        <f t="shared" si="8"/>
        <v>20.833333333333336</v>
      </c>
      <c r="H30" s="16">
        <f>SUM(H25:H29)</f>
        <v>15</v>
      </c>
      <c r="I30" s="44">
        <f t="shared" si="9"/>
        <v>20.833333333333336</v>
      </c>
      <c r="J30" s="47">
        <f t="shared" si="6"/>
        <v>62.500000000000007</v>
      </c>
    </row>
    <row r="31" spans="1:12" ht="16.5" thickTop="1" thickBot="1" x14ac:dyDescent="0.3">
      <c r="A31" s="21"/>
      <c r="B31" s="22"/>
      <c r="C31" s="15" t="s">
        <v>6</v>
      </c>
      <c r="D31" s="16">
        <f t="shared" ref="D31:J31" si="10">SUM(D24,D30)</f>
        <v>45</v>
      </c>
      <c r="E31" s="17">
        <f t="shared" si="10"/>
        <v>62.5</v>
      </c>
      <c r="F31" s="16">
        <f t="shared" si="10"/>
        <v>45</v>
      </c>
      <c r="G31" s="17">
        <f t="shared" si="10"/>
        <v>62.500000000000007</v>
      </c>
      <c r="H31" s="16">
        <f t="shared" si="10"/>
        <v>45</v>
      </c>
      <c r="I31" s="17">
        <f t="shared" si="10"/>
        <v>62.500000000000007</v>
      </c>
      <c r="J31" s="17">
        <f t="shared" si="10"/>
        <v>187.5</v>
      </c>
    </row>
    <row r="32" spans="1:12" ht="16.149999999999999" customHeight="1" thickTop="1" thickBot="1" x14ac:dyDescent="0.3">
      <c r="A32" s="23"/>
      <c r="B32" s="23"/>
      <c r="C32" s="24"/>
      <c r="D32" s="24"/>
      <c r="E32" s="25"/>
      <c r="F32" s="24"/>
      <c r="G32" s="25"/>
      <c r="H32" s="24"/>
      <c r="I32" s="25"/>
      <c r="J32" s="25"/>
    </row>
    <row r="33" spans="1:12" s="1" customFormat="1" ht="12.75" x14ac:dyDescent="0.2">
      <c r="A33" s="26" t="s">
        <v>32</v>
      </c>
      <c r="B33" s="27"/>
      <c r="C33" s="28"/>
      <c r="D33" s="28"/>
      <c r="E33" s="28"/>
      <c r="F33" s="29"/>
      <c r="G33" s="29"/>
      <c r="H33" s="29"/>
      <c r="I33" s="29"/>
    </row>
    <row r="34" spans="1:12" s="1" customFormat="1" ht="12.75" x14ac:dyDescent="0.2">
      <c r="A34" s="30"/>
      <c r="B34" s="29"/>
      <c r="C34" s="31" t="s">
        <v>33</v>
      </c>
      <c r="D34" s="31">
        <v>200</v>
      </c>
      <c r="E34" s="31" t="s">
        <v>34</v>
      </c>
      <c r="F34" s="29"/>
      <c r="G34" s="29"/>
      <c r="H34" s="29"/>
      <c r="I34" s="29"/>
    </row>
    <row r="35" spans="1:12" s="1" customFormat="1" ht="12.75" x14ac:dyDescent="0.2">
      <c r="A35" s="30"/>
      <c r="B35" s="29"/>
      <c r="C35" s="29" t="s">
        <v>35</v>
      </c>
      <c r="D35" s="29">
        <v>40</v>
      </c>
      <c r="E35" s="29" t="s">
        <v>36</v>
      </c>
      <c r="F35" s="29"/>
      <c r="G35" s="29"/>
      <c r="H35" s="29"/>
      <c r="I35" s="29"/>
    </row>
    <row r="36" spans="1:12" s="1" customFormat="1" ht="13.5" thickBot="1" x14ac:dyDescent="0.25">
      <c r="A36" s="32"/>
      <c r="B36" s="33"/>
      <c r="C36" s="33" t="s">
        <v>37</v>
      </c>
      <c r="D36" s="33">
        <v>50</v>
      </c>
      <c r="E36" s="33" t="s">
        <v>38</v>
      </c>
      <c r="F36" s="29"/>
      <c r="G36" s="29"/>
    </row>
    <row r="37" spans="1:12" s="1" customFormat="1" ht="9" customHeight="1" x14ac:dyDescent="0.2"/>
    <row r="38" spans="1:12" s="1" customFormat="1" ht="12.75" x14ac:dyDescent="0.2">
      <c r="A38" s="34" t="s">
        <v>39</v>
      </c>
      <c r="B38" s="34"/>
    </row>
    <row r="39" spans="1:12" s="1" customFormat="1" x14ac:dyDescent="0.25">
      <c r="A39" s="1" t="s">
        <v>40</v>
      </c>
      <c r="H39" s="76" t="s">
        <v>42</v>
      </c>
      <c r="I39" s="76"/>
      <c r="J39" s="76"/>
    </row>
    <row r="40" spans="1:12" s="1" customFormat="1" x14ac:dyDescent="0.25">
      <c r="A40" s="1" t="s">
        <v>41</v>
      </c>
      <c r="F40"/>
      <c r="G40"/>
      <c r="H40" s="79" t="s">
        <v>43</v>
      </c>
      <c r="I40" s="79"/>
      <c r="J40" s="79"/>
    </row>
    <row r="41" spans="1:12" s="1" customFormat="1" ht="15" customHeight="1" x14ac:dyDescent="0.2">
      <c r="A41" s="70" t="s">
        <v>55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3" spans="1:12" x14ac:dyDescent="0.25">
      <c r="A43" s="1" t="s">
        <v>47</v>
      </c>
      <c r="H43" s="35"/>
      <c r="I43" s="35"/>
      <c r="J43" s="35"/>
    </row>
    <row r="44" spans="1:12" ht="41.25" customHeight="1" x14ac:dyDescent="0.25">
      <c r="A44" s="77" t="s">
        <v>46</v>
      </c>
      <c r="B44" s="77"/>
      <c r="C44" s="77"/>
      <c r="D44" s="77"/>
      <c r="E44" s="77"/>
      <c r="F44" s="77"/>
      <c r="G44" s="77"/>
      <c r="H44" s="77"/>
      <c r="I44" s="77"/>
      <c r="J44" s="77"/>
    </row>
    <row r="45" spans="1:12" ht="22.5" customHeight="1" x14ac:dyDescent="0.25">
      <c r="A45" s="78" t="s">
        <v>53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2" x14ac:dyDescent="0.25">
      <c r="A46" s="70" t="s">
        <v>56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</sheetData>
  <mergeCells count="28">
    <mergeCell ref="A8:J8"/>
    <mergeCell ref="A9:A11"/>
    <mergeCell ref="C9:C11"/>
    <mergeCell ref="D9:E9"/>
    <mergeCell ref="F9:G9"/>
    <mergeCell ref="H9:I9"/>
    <mergeCell ref="J9:J11"/>
    <mergeCell ref="D10:E10"/>
    <mergeCell ref="F10:G10"/>
    <mergeCell ref="H10:I10"/>
    <mergeCell ref="A1:J1"/>
    <mergeCell ref="A2:J2"/>
    <mergeCell ref="A3:J3"/>
    <mergeCell ref="A4:J4"/>
    <mergeCell ref="A5:J5"/>
    <mergeCell ref="A12:A24"/>
    <mergeCell ref="B12:B14"/>
    <mergeCell ref="B16:B18"/>
    <mergeCell ref="B19:B22"/>
    <mergeCell ref="A46:L46"/>
    <mergeCell ref="A41:L41"/>
    <mergeCell ref="A25:A30"/>
    <mergeCell ref="B25:B26"/>
    <mergeCell ref="H39:J39"/>
    <mergeCell ref="A44:J44"/>
    <mergeCell ref="A45:J45"/>
    <mergeCell ref="H40:J40"/>
    <mergeCell ref="B27:B28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Souza da Siva Silveira</dc:creator>
  <cp:lastModifiedBy>Rose</cp:lastModifiedBy>
  <cp:lastPrinted>2017-11-29T15:17:24Z</cp:lastPrinted>
  <dcterms:created xsi:type="dcterms:W3CDTF">2017-08-16T20:33:24Z</dcterms:created>
  <dcterms:modified xsi:type="dcterms:W3CDTF">2018-02-11T22:39:36Z</dcterms:modified>
</cp:coreProperties>
</file>